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ГДК\Отчёты ГДК - за месяц\2017г\Март\"/>
    </mc:Choice>
  </mc:AlternateContent>
  <bookViews>
    <workbookView xWindow="0" yWindow="0" windowWidth="15360" windowHeight="7050" activeTab="3"/>
  </bookViews>
  <sheets>
    <sheet name="Лист1" sheetId="1" r:id="rId1"/>
    <sheet name="Лист2" sheetId="2" r:id="rId2"/>
    <sheet name="Лист4" sheetId="4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J48" i="3" l="1"/>
  <c r="J49" i="3" l="1"/>
  <c r="J15" i="3" l="1"/>
  <c r="K32" i="3"/>
  <c r="L32" i="3"/>
  <c r="M32" i="3"/>
  <c r="N32" i="3"/>
  <c r="J32" i="3"/>
  <c r="J46" i="3" s="1"/>
  <c r="K31" i="3"/>
  <c r="L31" i="3"/>
  <c r="M31" i="3"/>
  <c r="N31" i="3"/>
  <c r="J31" i="3"/>
  <c r="K48" i="3"/>
  <c r="L48" i="3"/>
  <c r="M48" i="3"/>
  <c r="N48" i="3"/>
  <c r="L33" i="3" l="1"/>
  <c r="L34" i="3"/>
  <c r="N33" i="3"/>
  <c r="N34" i="3"/>
  <c r="J33" i="3"/>
  <c r="J34" i="3"/>
  <c r="M33" i="3"/>
  <c r="M34" i="3"/>
  <c r="K33" i="3"/>
  <c r="K34" i="3"/>
  <c r="N15" i="3"/>
  <c r="M15" i="3"/>
  <c r="L15" i="3"/>
  <c r="K15" i="3"/>
  <c r="J36" i="3"/>
  <c r="J20" i="3"/>
  <c r="J18" i="3"/>
  <c r="J14" i="3"/>
  <c r="K16" i="3"/>
  <c r="K46" i="3" s="1"/>
  <c r="L16" i="3"/>
  <c r="L46" i="3" s="1"/>
  <c r="M16" i="3"/>
  <c r="M46" i="3" s="1"/>
  <c r="N16" i="3"/>
  <c r="N46" i="3" s="1"/>
  <c r="K44" i="3"/>
  <c r="K45" i="3" s="1"/>
  <c r="L44" i="3"/>
  <c r="L45" i="3" s="1"/>
  <c r="M44" i="3"/>
  <c r="M45" i="3" s="1"/>
  <c r="N44" i="3"/>
  <c r="N45" i="3" s="1"/>
  <c r="K23" i="3"/>
  <c r="K24" i="3" s="1"/>
  <c r="L23" i="3"/>
  <c r="L24" i="3" s="1"/>
  <c r="M23" i="3"/>
  <c r="M24" i="3" s="1"/>
  <c r="N23" i="3"/>
  <c r="N24" i="3" s="1"/>
  <c r="J17" i="3" l="1"/>
  <c r="J47" i="3" s="1"/>
  <c r="L49" i="3"/>
  <c r="K49" i="3"/>
  <c r="N49" i="3"/>
  <c r="M49" i="3"/>
  <c r="L17" i="3"/>
  <c r="L47" i="3" s="1"/>
  <c r="L50" i="3" s="1"/>
  <c r="N17" i="3"/>
  <c r="N47" i="3" s="1"/>
  <c r="M17" i="3"/>
  <c r="M47" i="3" s="1"/>
  <c r="K17" i="3"/>
  <c r="K47" i="3" s="1"/>
  <c r="K50" i="3" s="1"/>
  <c r="J44" i="3"/>
  <c r="J23" i="3"/>
  <c r="J24" i="3" s="1"/>
  <c r="M50" i="3" l="1"/>
  <c r="J50" i="3"/>
  <c r="N50" i="3"/>
  <c r="J45" i="3"/>
</calcChain>
</file>

<file path=xl/sharedStrings.xml><?xml version="1.0" encoding="utf-8"?>
<sst xmlns="http://schemas.openxmlformats.org/spreadsheetml/2006/main" count="219" uniqueCount="96">
  <si>
    <t>название кл.формирования</t>
  </si>
  <si>
    <t>ФИО рук-ля</t>
  </si>
  <si>
    <t>платная/бесплатная услуга</t>
  </si>
  <si>
    <t>кол-во участников</t>
  </si>
  <si>
    <t>в т.ч.дети</t>
  </si>
  <si>
    <t>в т.ч. Взрослые</t>
  </si>
  <si>
    <t>№ п/п</t>
  </si>
  <si>
    <t>жанр</t>
  </si>
  <si>
    <t>хореография</t>
  </si>
  <si>
    <t>детский</t>
  </si>
  <si>
    <t>бюджет</t>
  </si>
  <si>
    <t>б/платно</t>
  </si>
  <si>
    <t>ЛФ</t>
  </si>
  <si>
    <t>взрослый</t>
  </si>
  <si>
    <t>штатный/нештатный</t>
  </si>
  <si>
    <t>штат</t>
  </si>
  <si>
    <t>платно</t>
  </si>
  <si>
    <t>в т.ч. Молодежь от 18 до  24 лет</t>
  </si>
  <si>
    <t>в т.ч. Подростки от 14 до 18 лет</t>
  </si>
  <si>
    <t>договор</t>
  </si>
  <si>
    <t>прочее</t>
  </si>
  <si>
    <t>статус</t>
  </si>
  <si>
    <t>возратсной статус</t>
  </si>
  <si>
    <t>оплата труда руководителя</t>
  </si>
  <si>
    <t>клубные формирования самодеятельного народного творчества</t>
  </si>
  <si>
    <t>всего</t>
  </si>
  <si>
    <t>всего по детским</t>
  </si>
  <si>
    <t>всего по взрослым</t>
  </si>
  <si>
    <t>иные клубные формирования</t>
  </si>
  <si>
    <t>детские коллективы</t>
  </si>
  <si>
    <t>взрослые коллективы</t>
  </si>
  <si>
    <t xml:space="preserve">клубы по интересам </t>
  </si>
  <si>
    <t xml:space="preserve">итого по разделу </t>
  </si>
  <si>
    <t>ИТОГО:</t>
  </si>
  <si>
    <t>кр</t>
  </si>
  <si>
    <t>Хасаншин Т.И.</t>
  </si>
  <si>
    <t>Галдина А.А.</t>
  </si>
  <si>
    <t>Михайлов Н.Н.</t>
  </si>
  <si>
    <t>Бурова Е.В.</t>
  </si>
  <si>
    <t>Клуб "ЗОЖ"</t>
  </si>
  <si>
    <t>Коллектив народного танца "Искорки"</t>
  </si>
  <si>
    <t>Народный коллектив ансамбль казачьей песни "Вольница"</t>
  </si>
  <si>
    <t>Ансамбль "Подруги и песня"</t>
  </si>
  <si>
    <t>КХС</t>
  </si>
  <si>
    <t xml:space="preserve">                                                                           </t>
  </si>
  <si>
    <t>Кружок рисования "Радуга"</t>
  </si>
  <si>
    <t>ИЗО</t>
  </si>
  <si>
    <t>Кружок декоративно-прикладного творчества "Умелые ручки"</t>
  </si>
  <si>
    <t>Пересыпкина Т.Н.</t>
  </si>
  <si>
    <t>Никитина Е.И.</t>
  </si>
  <si>
    <t>Детский фольклорный коллектив "Древица"</t>
  </si>
  <si>
    <t>Богачева Е.И.</t>
  </si>
  <si>
    <t>Муратаев И.Ф.</t>
  </si>
  <si>
    <t>Коллектив народного танца "Искорки +"</t>
  </si>
  <si>
    <t>Дубровин Н.В.</t>
  </si>
  <si>
    <t>совм.</t>
  </si>
  <si>
    <t>Ансамбль "Уральский самородок"</t>
  </si>
  <si>
    <t>Серебрякова Т.Е.</t>
  </si>
  <si>
    <t>Головин В.М.</t>
  </si>
  <si>
    <t>ВИА "Токсиген"</t>
  </si>
  <si>
    <t>молодежь</t>
  </si>
  <si>
    <t>прочие</t>
  </si>
  <si>
    <t>Клуб спецназ "Барс"</t>
  </si>
  <si>
    <t>Спортивный клуб "У-ШУ"</t>
  </si>
  <si>
    <t>декаративно-прикладное тв-во</t>
  </si>
  <si>
    <t xml:space="preserve">фольклорный </t>
  </si>
  <si>
    <t>всего по разделу бесплатно</t>
  </si>
  <si>
    <t>Кружок эстрадного вокала " Друзья"</t>
  </si>
  <si>
    <t>Сысоева А.Ф.</t>
  </si>
  <si>
    <t>Кружок современного танца "Креатив"</t>
  </si>
  <si>
    <t>Колодкин Е.А.</t>
  </si>
  <si>
    <t>вокал</t>
  </si>
  <si>
    <t>Акопян А.С.</t>
  </si>
  <si>
    <t>Провиденко Е.А.</t>
  </si>
  <si>
    <t>Кружок актерского мастерства "Феникс"</t>
  </si>
  <si>
    <t>Детский вокальный ансамбль  "Самородок"</t>
  </si>
  <si>
    <t xml:space="preserve">Клуб  настольного тениса </t>
  </si>
  <si>
    <t xml:space="preserve">молодежь </t>
  </si>
  <si>
    <t>Никитин В.П.</t>
  </si>
  <si>
    <t>Кружок английского языка"Инглиш"</t>
  </si>
  <si>
    <t>Федорова Д.В.</t>
  </si>
  <si>
    <t>ВИА "Тимур и Ко"</t>
  </si>
  <si>
    <t>"Теремок" ТО"Сударушка"</t>
  </si>
  <si>
    <t>театральный</t>
  </si>
  <si>
    <t>"В ритме детства" ТО"Сударушка"</t>
  </si>
  <si>
    <t>хореограф</t>
  </si>
  <si>
    <t>"Рябинушка" ТО "Сударушка"</t>
  </si>
  <si>
    <t>молодежные коллективы</t>
  </si>
  <si>
    <t xml:space="preserve">всего по разделу бесплатно </t>
  </si>
  <si>
    <t xml:space="preserve">всего по разделу платно </t>
  </si>
  <si>
    <t>всего по иным</t>
  </si>
  <si>
    <t xml:space="preserve">Гордюшкина Л.В. </t>
  </si>
  <si>
    <t xml:space="preserve"> Богачева Е.И.</t>
  </si>
  <si>
    <t>взрослые</t>
  </si>
  <si>
    <t>Клуб любителей пения "Уральская рябинушка"</t>
  </si>
  <si>
    <t>Информация о деятельности клубных формирований МКУ "ГДК" МГО за март 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</si>
</sst>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9" fontId="0" fillId="0" borderId="0" xfId="0" applyNumberFormat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0" fillId="0" borderId="0" xfId="0" applyNumberFormat="1" applyAlignment="1"/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" fillId="5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0</xdr:row>
      <xdr:rowOff>0</xdr:rowOff>
    </xdr:from>
    <xdr:ext cx="206982" cy="255111"/>
    <xdr:sp macro="" textlink="">
      <xdr:nvSpPr>
        <xdr:cNvPr id="2" name="TextBox 1"/>
        <xdr:cNvSpPr txBox="1"/>
      </xdr:nvSpPr>
      <xdr:spPr>
        <a:xfrm>
          <a:off x="794385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view="pageLayout" topLeftCell="A23" zoomScale="80" zoomScalePageLayoutView="80" workbookViewId="0">
      <selection activeCell="C1" sqref="C1:L1"/>
    </sheetView>
  </sheetViews>
  <sheetFormatPr defaultRowHeight="12.75" x14ac:dyDescent="0.2"/>
  <cols>
    <col min="1" max="1" width="6.140625" customWidth="1"/>
    <col min="2" max="2" width="21.140625" customWidth="1"/>
    <col min="3" max="3" width="15.140625" customWidth="1"/>
    <col min="4" max="4" width="7.140625" customWidth="1"/>
    <col min="5" max="5" width="12" customWidth="1"/>
    <col min="6" max="6" width="16.5703125" customWidth="1"/>
    <col min="7" max="7" width="7.7109375" customWidth="1"/>
    <col min="8" max="8" width="11.7109375" customWidth="1"/>
    <col min="9" max="9" width="8.7109375" customWidth="1"/>
    <col min="10" max="10" width="6.7109375" customWidth="1"/>
    <col min="11" max="11" width="6.85546875" customWidth="1"/>
    <col min="12" max="13" width="6.5703125" customWidth="1"/>
    <col min="14" max="14" width="6.140625" customWidth="1"/>
    <col min="16" max="16" width="10.28515625" bestFit="1" customWidth="1"/>
  </cols>
  <sheetData>
    <row r="1" spans="1:17" ht="14.25" x14ac:dyDescent="0.2">
      <c r="A1" s="2"/>
      <c r="B1" s="2"/>
      <c r="C1" s="51" t="s">
        <v>95</v>
      </c>
      <c r="D1" s="51"/>
      <c r="E1" s="51"/>
      <c r="F1" s="51"/>
      <c r="G1" s="51"/>
      <c r="H1" s="51"/>
      <c r="I1" s="51"/>
      <c r="J1" s="51"/>
      <c r="K1" s="51"/>
      <c r="L1" s="51"/>
      <c r="M1" s="2"/>
    </row>
    <row r="2" spans="1:17" ht="14.25" x14ac:dyDescent="0.2">
      <c r="A2" s="2"/>
      <c r="B2" s="2"/>
      <c r="C2" s="5"/>
      <c r="D2" s="5"/>
      <c r="E2" s="5"/>
      <c r="F2" s="5"/>
      <c r="G2" s="2"/>
      <c r="H2" s="2"/>
      <c r="I2" s="5"/>
      <c r="J2" s="5"/>
      <c r="K2" s="5"/>
      <c r="L2" s="5"/>
      <c r="M2" s="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ht="59.25" customHeight="1" x14ac:dyDescent="0.2">
      <c r="A4" s="3" t="s">
        <v>6</v>
      </c>
      <c r="B4" s="4" t="s">
        <v>0</v>
      </c>
      <c r="C4" s="4" t="s">
        <v>7</v>
      </c>
      <c r="D4" s="4" t="s">
        <v>21</v>
      </c>
      <c r="E4" s="4" t="s">
        <v>22</v>
      </c>
      <c r="F4" s="4" t="s">
        <v>1</v>
      </c>
      <c r="G4" s="4" t="s">
        <v>23</v>
      </c>
      <c r="H4" s="4" t="s">
        <v>14</v>
      </c>
      <c r="I4" s="4" t="s">
        <v>2</v>
      </c>
      <c r="J4" s="4" t="s">
        <v>3</v>
      </c>
      <c r="K4" s="4" t="s">
        <v>4</v>
      </c>
      <c r="L4" s="4" t="s">
        <v>18</v>
      </c>
      <c r="M4" s="4" t="s">
        <v>17</v>
      </c>
      <c r="N4" s="4" t="s">
        <v>5</v>
      </c>
      <c r="O4" s="1"/>
      <c r="P4" s="1"/>
      <c r="Q4" s="1"/>
    </row>
    <row r="5" spans="1:17" ht="26.25" customHeight="1" x14ac:dyDescent="0.2">
      <c r="A5" s="55" t="s">
        <v>24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"/>
      <c r="P5" s="13"/>
      <c r="Q5" s="1"/>
    </row>
    <row r="6" spans="1:17" ht="24" customHeight="1" x14ac:dyDescent="0.2">
      <c r="A6" s="16">
        <v>1</v>
      </c>
      <c r="B6" s="26" t="s">
        <v>40</v>
      </c>
      <c r="C6" s="21" t="s">
        <v>8</v>
      </c>
      <c r="D6" s="21" t="s">
        <v>34</v>
      </c>
      <c r="E6" s="21" t="s">
        <v>9</v>
      </c>
      <c r="F6" s="21" t="s">
        <v>36</v>
      </c>
      <c r="G6" s="22" t="s">
        <v>10</v>
      </c>
      <c r="H6" s="22" t="s">
        <v>15</v>
      </c>
      <c r="I6" s="22" t="s">
        <v>11</v>
      </c>
      <c r="J6" s="6">
        <v>18</v>
      </c>
      <c r="K6" s="6">
        <v>18</v>
      </c>
      <c r="L6" s="6">
        <v>0</v>
      </c>
      <c r="M6" s="6">
        <v>0</v>
      </c>
      <c r="N6" s="6">
        <v>0</v>
      </c>
      <c r="O6" s="1"/>
      <c r="P6" s="13"/>
      <c r="Q6" s="1"/>
    </row>
    <row r="7" spans="1:17" ht="24" customHeight="1" x14ac:dyDescent="0.2">
      <c r="A7" s="16">
        <v>2</v>
      </c>
      <c r="B7" s="21" t="s">
        <v>45</v>
      </c>
      <c r="C7" s="21" t="s">
        <v>46</v>
      </c>
      <c r="D7" s="21" t="s">
        <v>34</v>
      </c>
      <c r="E7" s="21" t="s">
        <v>9</v>
      </c>
      <c r="F7" s="21" t="s">
        <v>73</v>
      </c>
      <c r="G7" s="22" t="s">
        <v>10</v>
      </c>
      <c r="H7" s="22" t="s">
        <v>15</v>
      </c>
      <c r="I7" s="22" t="s">
        <v>11</v>
      </c>
      <c r="J7" s="6">
        <v>15</v>
      </c>
      <c r="K7" s="6">
        <v>15</v>
      </c>
      <c r="L7" s="6">
        <v>0</v>
      </c>
      <c r="M7" s="6">
        <v>0</v>
      </c>
      <c r="N7" s="6">
        <v>0</v>
      </c>
      <c r="O7" s="1"/>
      <c r="P7" s="13"/>
      <c r="Q7" s="1"/>
    </row>
    <row r="8" spans="1:17" ht="33.75" customHeight="1" x14ac:dyDescent="0.2">
      <c r="A8" s="16">
        <v>3</v>
      </c>
      <c r="B8" s="26" t="s">
        <v>47</v>
      </c>
      <c r="C8" s="21" t="s">
        <v>64</v>
      </c>
      <c r="D8" s="21" t="s">
        <v>34</v>
      </c>
      <c r="E8" s="21" t="s">
        <v>9</v>
      </c>
      <c r="F8" s="21" t="s">
        <v>48</v>
      </c>
      <c r="G8" s="22" t="s">
        <v>10</v>
      </c>
      <c r="H8" s="22" t="s">
        <v>15</v>
      </c>
      <c r="I8" s="22" t="s">
        <v>11</v>
      </c>
      <c r="J8" s="6">
        <v>15</v>
      </c>
      <c r="K8" s="6">
        <v>13</v>
      </c>
      <c r="L8" s="6">
        <v>2</v>
      </c>
      <c r="M8" s="6">
        <v>0</v>
      </c>
      <c r="N8" s="6">
        <v>0</v>
      </c>
      <c r="O8" s="1"/>
      <c r="P8" s="13"/>
      <c r="Q8" s="1"/>
    </row>
    <row r="9" spans="1:17" ht="24" customHeight="1" x14ac:dyDescent="0.2">
      <c r="A9" s="16">
        <v>4</v>
      </c>
      <c r="B9" s="26" t="s">
        <v>74</v>
      </c>
      <c r="C9" s="21" t="s">
        <v>61</v>
      </c>
      <c r="D9" s="21" t="s">
        <v>34</v>
      </c>
      <c r="E9" s="21" t="s">
        <v>9</v>
      </c>
      <c r="F9" s="21" t="s">
        <v>49</v>
      </c>
      <c r="G9" s="22" t="s">
        <v>10</v>
      </c>
      <c r="H9" s="22" t="s">
        <v>15</v>
      </c>
      <c r="I9" s="22" t="s">
        <v>11</v>
      </c>
      <c r="J9" s="6">
        <v>19</v>
      </c>
      <c r="K9" s="6">
        <v>19</v>
      </c>
      <c r="L9" s="6">
        <v>0</v>
      </c>
      <c r="M9" s="6">
        <v>0</v>
      </c>
      <c r="N9" s="6">
        <v>0</v>
      </c>
      <c r="O9" s="1"/>
      <c r="P9" s="13"/>
      <c r="Q9" s="1"/>
    </row>
    <row r="10" spans="1:17" ht="24" customHeight="1" x14ac:dyDescent="0.2">
      <c r="A10" s="16">
        <v>5</v>
      </c>
      <c r="B10" s="26" t="s">
        <v>50</v>
      </c>
      <c r="C10" s="21" t="s">
        <v>65</v>
      </c>
      <c r="D10" s="21" t="s">
        <v>34</v>
      </c>
      <c r="E10" s="21" t="s">
        <v>9</v>
      </c>
      <c r="F10" s="21" t="s">
        <v>51</v>
      </c>
      <c r="G10" s="22" t="s">
        <v>10</v>
      </c>
      <c r="H10" s="22" t="s">
        <v>15</v>
      </c>
      <c r="I10" s="22" t="s">
        <v>11</v>
      </c>
      <c r="J10" s="6">
        <v>16</v>
      </c>
      <c r="K10" s="6">
        <v>16</v>
      </c>
      <c r="L10" s="6">
        <v>0</v>
      </c>
      <c r="M10" s="6">
        <v>0</v>
      </c>
      <c r="N10" s="6">
        <v>0</v>
      </c>
      <c r="O10" s="1"/>
      <c r="P10" s="13"/>
      <c r="Q10" s="1"/>
    </row>
    <row r="11" spans="1:17" ht="24" customHeight="1" x14ac:dyDescent="0.2">
      <c r="A11" s="16">
        <v>6</v>
      </c>
      <c r="B11" s="26" t="s">
        <v>67</v>
      </c>
      <c r="C11" s="21" t="s">
        <v>71</v>
      </c>
      <c r="D11" s="21" t="s">
        <v>34</v>
      </c>
      <c r="E11" s="21" t="s">
        <v>9</v>
      </c>
      <c r="F11" s="21" t="s">
        <v>68</v>
      </c>
      <c r="G11" s="22" t="s">
        <v>10</v>
      </c>
      <c r="H11" s="22" t="s">
        <v>15</v>
      </c>
      <c r="I11" s="22" t="s">
        <v>11</v>
      </c>
      <c r="J11" s="6">
        <v>15</v>
      </c>
      <c r="K11" s="6">
        <v>15</v>
      </c>
      <c r="L11" s="6">
        <v>0</v>
      </c>
      <c r="M11" s="6">
        <v>0</v>
      </c>
      <c r="N11" s="6">
        <v>0</v>
      </c>
      <c r="O11" s="1"/>
      <c r="P11" s="13"/>
      <c r="Q11" s="1"/>
    </row>
    <row r="12" spans="1:17" ht="24" customHeight="1" x14ac:dyDescent="0.2">
      <c r="A12" s="16">
        <v>7</v>
      </c>
      <c r="B12" s="21" t="s">
        <v>69</v>
      </c>
      <c r="C12" s="21" t="s">
        <v>8</v>
      </c>
      <c r="D12" s="21" t="s">
        <v>34</v>
      </c>
      <c r="E12" s="21" t="s">
        <v>9</v>
      </c>
      <c r="F12" s="23" t="s">
        <v>70</v>
      </c>
      <c r="G12" s="22" t="s">
        <v>10</v>
      </c>
      <c r="H12" s="22" t="s">
        <v>15</v>
      </c>
      <c r="I12" s="22" t="s">
        <v>11</v>
      </c>
      <c r="J12" s="6">
        <v>12</v>
      </c>
      <c r="K12" s="20">
        <v>12</v>
      </c>
      <c r="L12" s="6">
        <v>0</v>
      </c>
      <c r="M12" s="6">
        <v>0</v>
      </c>
      <c r="N12" s="6">
        <v>0</v>
      </c>
      <c r="O12" s="1"/>
      <c r="P12" s="13"/>
      <c r="Q12" s="1"/>
    </row>
    <row r="13" spans="1:17" ht="38.25" customHeight="1" x14ac:dyDescent="0.2">
      <c r="A13" s="16">
        <v>8</v>
      </c>
      <c r="B13" s="21" t="s">
        <v>75</v>
      </c>
      <c r="C13" s="21" t="s">
        <v>71</v>
      </c>
      <c r="D13" s="21" t="s">
        <v>43</v>
      </c>
      <c r="E13" s="22" t="s">
        <v>9</v>
      </c>
      <c r="F13" s="21" t="s">
        <v>51</v>
      </c>
      <c r="G13" s="22" t="s">
        <v>10</v>
      </c>
      <c r="H13" s="22" t="s">
        <v>15</v>
      </c>
      <c r="I13" s="22" t="s">
        <v>11</v>
      </c>
      <c r="J13" s="6">
        <v>15</v>
      </c>
      <c r="K13" s="20">
        <v>15</v>
      </c>
      <c r="L13" s="6">
        <v>0</v>
      </c>
      <c r="M13" s="6">
        <v>0</v>
      </c>
      <c r="N13" s="6">
        <v>0</v>
      </c>
      <c r="O13" s="1"/>
      <c r="P13" s="13"/>
      <c r="Q13" s="1"/>
    </row>
    <row r="14" spans="1:17" ht="24" customHeight="1" x14ac:dyDescent="0.2">
      <c r="A14" s="15">
        <v>9</v>
      </c>
      <c r="B14" s="21" t="s">
        <v>53</v>
      </c>
      <c r="C14" s="21" t="s">
        <v>8</v>
      </c>
      <c r="D14" s="21" t="s">
        <v>34</v>
      </c>
      <c r="E14" s="21" t="s">
        <v>9</v>
      </c>
      <c r="F14" s="21" t="s">
        <v>36</v>
      </c>
      <c r="G14" s="22" t="s">
        <v>19</v>
      </c>
      <c r="H14" s="22" t="s">
        <v>19</v>
      </c>
      <c r="I14" s="22" t="s">
        <v>16</v>
      </c>
      <c r="J14" s="6">
        <f t="shared" ref="J14" si="0">SUM(K14:N14)</f>
        <v>12</v>
      </c>
      <c r="K14" s="15">
        <v>12</v>
      </c>
      <c r="L14" s="15">
        <v>0</v>
      </c>
      <c r="M14" s="15">
        <v>0</v>
      </c>
      <c r="N14" s="15">
        <v>0</v>
      </c>
      <c r="O14" s="1"/>
      <c r="P14" s="1"/>
      <c r="Q14" s="1"/>
    </row>
    <row r="15" spans="1:17" ht="24" customHeight="1" x14ac:dyDescent="0.2">
      <c r="A15" s="9"/>
      <c r="B15" s="9" t="s">
        <v>66</v>
      </c>
      <c r="C15" s="9"/>
      <c r="D15" s="9"/>
      <c r="E15" s="9"/>
      <c r="F15" s="9"/>
      <c r="G15" s="9"/>
      <c r="H15" s="9"/>
      <c r="I15" s="9"/>
      <c r="J15" s="9">
        <f>SUM(J6:J13)</f>
        <v>125</v>
      </c>
      <c r="K15" s="9">
        <f>SUM(K6:K14)</f>
        <v>135</v>
      </c>
      <c r="L15" s="9">
        <f>SUM(L6:L14)</f>
        <v>2</v>
      </c>
      <c r="M15" s="9">
        <f>SUM(M6:M14)</f>
        <v>0</v>
      </c>
      <c r="N15" s="9">
        <f>SUM(N6:N14)</f>
        <v>0</v>
      </c>
      <c r="O15" s="1"/>
      <c r="P15" s="1"/>
      <c r="Q15" s="1"/>
    </row>
    <row r="16" spans="1:17" ht="24" customHeight="1" x14ac:dyDescent="0.2">
      <c r="A16" s="28"/>
      <c r="B16" s="28" t="s">
        <v>16</v>
      </c>
      <c r="C16" s="28"/>
      <c r="D16" s="28"/>
      <c r="E16" s="28"/>
      <c r="F16" s="28"/>
      <c r="G16" s="28"/>
      <c r="H16" s="28"/>
      <c r="I16" s="28"/>
      <c r="J16" s="28">
        <v>12</v>
      </c>
      <c r="K16" s="28">
        <f>AVERAGE(K14)</f>
        <v>12</v>
      </c>
      <c r="L16" s="28">
        <f>AVERAGE(L14)</f>
        <v>0</v>
      </c>
      <c r="M16" s="28">
        <f>AVERAGE(M14)</f>
        <v>0</v>
      </c>
      <c r="N16" s="28">
        <f>AVERAGE(N14)</f>
        <v>0</v>
      </c>
      <c r="O16" s="1"/>
      <c r="P16" s="1"/>
      <c r="Q16" s="1"/>
    </row>
    <row r="17" spans="1:17" ht="37.5" customHeight="1" x14ac:dyDescent="0.2">
      <c r="A17" s="43"/>
      <c r="B17" s="44" t="s">
        <v>26</v>
      </c>
      <c r="C17" s="44"/>
      <c r="D17" s="44"/>
      <c r="E17" s="44"/>
      <c r="F17" s="44"/>
      <c r="G17" s="44"/>
      <c r="H17" s="44"/>
      <c r="I17" s="44"/>
      <c r="J17" s="44">
        <f>SUM(J15+J16)</f>
        <v>137</v>
      </c>
      <c r="K17" s="44">
        <f>SUM(K15,K16)</f>
        <v>147</v>
      </c>
      <c r="L17" s="44">
        <f>SUM(L15,L16)</f>
        <v>2</v>
      </c>
      <c r="M17" s="44">
        <f>SUM(M15,M16)</f>
        <v>0</v>
      </c>
      <c r="N17" s="44">
        <f>SUM(N15,N16)</f>
        <v>0</v>
      </c>
      <c r="O17" s="1"/>
      <c r="P17" s="1"/>
      <c r="Q17" s="1"/>
    </row>
    <row r="18" spans="1:17" ht="37.5" customHeight="1" x14ac:dyDescent="0.2">
      <c r="A18" s="17">
        <v>10</v>
      </c>
      <c r="B18" s="24" t="s">
        <v>41</v>
      </c>
      <c r="C18" s="24" t="s">
        <v>65</v>
      </c>
      <c r="D18" s="24" t="s">
        <v>43</v>
      </c>
      <c r="E18" s="24" t="s">
        <v>13</v>
      </c>
      <c r="F18" s="24" t="s">
        <v>37</v>
      </c>
      <c r="G18" s="24" t="s">
        <v>10</v>
      </c>
      <c r="H18" s="24" t="s">
        <v>15</v>
      </c>
      <c r="I18" s="24" t="s">
        <v>11</v>
      </c>
      <c r="J18" s="18">
        <f>SUM(K18:N18)</f>
        <v>15</v>
      </c>
      <c r="K18" s="18">
        <v>0</v>
      </c>
      <c r="L18" s="18">
        <v>0</v>
      </c>
      <c r="M18" s="18">
        <v>5</v>
      </c>
      <c r="N18" s="18">
        <v>10</v>
      </c>
      <c r="O18" s="1"/>
      <c r="P18" s="1"/>
      <c r="Q18" s="1"/>
    </row>
    <row r="19" spans="1:17" ht="37.5" customHeight="1" x14ac:dyDescent="0.2">
      <c r="A19" s="17">
        <v>11</v>
      </c>
      <c r="B19" s="24" t="s">
        <v>42</v>
      </c>
      <c r="C19" s="24" t="s">
        <v>61</v>
      </c>
      <c r="D19" s="24" t="s">
        <v>43</v>
      </c>
      <c r="E19" s="24" t="s">
        <v>13</v>
      </c>
      <c r="F19" s="24" t="s">
        <v>57</v>
      </c>
      <c r="G19" s="24" t="s">
        <v>10</v>
      </c>
      <c r="H19" s="24" t="s">
        <v>15</v>
      </c>
      <c r="I19" s="24" t="s">
        <v>11</v>
      </c>
      <c r="J19" s="18">
        <v>8</v>
      </c>
      <c r="K19" s="18">
        <v>0</v>
      </c>
      <c r="L19" s="18">
        <v>1</v>
      </c>
      <c r="M19" s="18">
        <v>0</v>
      </c>
      <c r="N19" s="18">
        <v>7</v>
      </c>
      <c r="O19" s="1"/>
      <c r="P19" s="1"/>
      <c r="Q19" s="1"/>
    </row>
    <row r="20" spans="1:17" ht="37.5" customHeight="1" x14ac:dyDescent="0.2">
      <c r="A20" s="17">
        <v>12</v>
      </c>
      <c r="B20" s="24" t="s">
        <v>56</v>
      </c>
      <c r="C20" s="24" t="s">
        <v>61</v>
      </c>
      <c r="D20" s="24" t="s">
        <v>43</v>
      </c>
      <c r="E20" s="24" t="s">
        <v>13</v>
      </c>
      <c r="F20" s="24" t="s">
        <v>58</v>
      </c>
      <c r="G20" s="24" t="s">
        <v>10</v>
      </c>
      <c r="H20" s="24" t="s">
        <v>55</v>
      </c>
      <c r="I20" s="24" t="s">
        <v>11</v>
      </c>
      <c r="J20" s="18">
        <f t="shared" ref="J20" si="1">SUM(K20:N20)</f>
        <v>12</v>
      </c>
      <c r="K20" s="18">
        <v>0</v>
      </c>
      <c r="L20" s="18">
        <v>0</v>
      </c>
      <c r="M20" s="18">
        <v>0</v>
      </c>
      <c r="N20" s="18">
        <v>12</v>
      </c>
      <c r="O20" s="1"/>
      <c r="P20" s="1"/>
      <c r="Q20" s="1"/>
    </row>
    <row r="21" spans="1:17" ht="24" customHeight="1" x14ac:dyDescent="0.2">
      <c r="A21" s="17">
        <v>13</v>
      </c>
      <c r="B21" s="27" t="s">
        <v>81</v>
      </c>
      <c r="C21" s="24" t="s">
        <v>61</v>
      </c>
      <c r="D21" s="24" t="s">
        <v>43</v>
      </c>
      <c r="E21" s="24" t="s">
        <v>13</v>
      </c>
      <c r="F21" s="24" t="s">
        <v>35</v>
      </c>
      <c r="G21" s="24" t="s">
        <v>10</v>
      </c>
      <c r="H21" s="24" t="s">
        <v>15</v>
      </c>
      <c r="I21" s="24" t="s">
        <v>11</v>
      </c>
      <c r="J21" s="18">
        <v>8</v>
      </c>
      <c r="K21" s="18">
        <v>0</v>
      </c>
      <c r="L21" s="18">
        <v>0</v>
      </c>
      <c r="M21" s="18">
        <v>2</v>
      </c>
      <c r="N21" s="18">
        <v>6</v>
      </c>
      <c r="O21" s="1"/>
      <c r="P21" s="1"/>
      <c r="Q21" s="1"/>
    </row>
    <row r="22" spans="1:17" ht="25.5" hidden="1" customHeight="1" x14ac:dyDescent="0.2">
      <c r="A22" s="7">
        <v>15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</row>
    <row r="23" spans="1:17" ht="36" customHeight="1" x14ac:dyDescent="0.2">
      <c r="A23" s="9"/>
      <c r="B23" s="46" t="s">
        <v>66</v>
      </c>
      <c r="C23" s="11"/>
      <c r="D23" s="11"/>
      <c r="E23" s="11"/>
      <c r="F23" s="11"/>
      <c r="G23" s="11"/>
      <c r="H23" s="11"/>
      <c r="I23" s="11"/>
      <c r="J23" s="46">
        <f>SUM(J18:J21)</f>
        <v>43</v>
      </c>
      <c r="K23" s="46">
        <f>SUM(K18:K21)</f>
        <v>0</v>
      </c>
      <c r="L23" s="46">
        <f>SUM(L18:L21)</f>
        <v>1</v>
      </c>
      <c r="M23" s="46">
        <f>SUM(M18:M21)</f>
        <v>7</v>
      </c>
      <c r="N23" s="46">
        <f>SUM(N18:N21)</f>
        <v>35</v>
      </c>
      <c r="O23" s="1"/>
      <c r="P23" s="1"/>
      <c r="Q23" s="1"/>
    </row>
    <row r="24" spans="1:17" ht="46.5" customHeight="1" x14ac:dyDescent="0.2">
      <c r="A24" s="45"/>
      <c r="B24" s="47" t="s">
        <v>27</v>
      </c>
      <c r="C24" s="45"/>
      <c r="D24" s="45"/>
      <c r="E24" s="45"/>
      <c r="F24" s="45"/>
      <c r="G24" s="45"/>
      <c r="H24" s="45"/>
      <c r="I24" s="45"/>
      <c r="J24" s="47">
        <f>SUM(J23)</f>
        <v>43</v>
      </c>
      <c r="K24" s="47">
        <f t="shared" ref="K24:N24" si="2">SUM(K23)</f>
        <v>0</v>
      </c>
      <c r="L24" s="47">
        <f t="shared" si="2"/>
        <v>1</v>
      </c>
      <c r="M24" s="47">
        <f t="shared" si="2"/>
        <v>7</v>
      </c>
      <c r="N24" s="47">
        <f t="shared" si="2"/>
        <v>35</v>
      </c>
      <c r="O24" s="1"/>
      <c r="P24" s="1"/>
      <c r="Q24" s="1"/>
    </row>
    <row r="25" spans="1:17" ht="25.5" customHeight="1" x14ac:dyDescent="0.2">
      <c r="A25" s="60" t="s">
        <v>28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7"/>
      <c r="O25" s="1"/>
      <c r="P25" s="1"/>
      <c r="Q25" s="1"/>
    </row>
    <row r="26" spans="1:17" ht="24" customHeight="1" x14ac:dyDescent="0.2">
      <c r="A26" s="19">
        <v>14</v>
      </c>
      <c r="B26" s="21" t="s">
        <v>62</v>
      </c>
      <c r="C26" s="21" t="s">
        <v>61</v>
      </c>
      <c r="D26" s="21" t="s">
        <v>34</v>
      </c>
      <c r="E26" s="21" t="s">
        <v>9</v>
      </c>
      <c r="F26" s="21" t="s">
        <v>72</v>
      </c>
      <c r="G26" s="22" t="s">
        <v>10</v>
      </c>
      <c r="H26" s="22" t="s">
        <v>15</v>
      </c>
      <c r="I26" s="22" t="s">
        <v>11</v>
      </c>
      <c r="J26" s="6">
        <v>40</v>
      </c>
      <c r="K26" s="6">
        <v>35</v>
      </c>
      <c r="L26" s="6">
        <v>1</v>
      </c>
      <c r="M26" s="6">
        <v>4</v>
      </c>
      <c r="N26" s="6">
        <v>0</v>
      </c>
      <c r="O26" s="1"/>
      <c r="P26" s="1"/>
      <c r="Q26" s="1"/>
    </row>
    <row r="27" spans="1:17" ht="24" customHeight="1" x14ac:dyDescent="0.2">
      <c r="A27" s="19">
        <v>15</v>
      </c>
      <c r="B27" s="21" t="s">
        <v>79</v>
      </c>
      <c r="C27" s="21" t="s">
        <v>61</v>
      </c>
      <c r="D27" s="21" t="s">
        <v>34</v>
      </c>
      <c r="E27" s="21" t="s">
        <v>9</v>
      </c>
      <c r="F27" s="21" t="s">
        <v>80</v>
      </c>
      <c r="G27" s="22" t="s">
        <v>19</v>
      </c>
      <c r="H27" s="22" t="s">
        <v>19</v>
      </c>
      <c r="I27" s="22" t="s">
        <v>16</v>
      </c>
      <c r="J27" s="6">
        <v>9</v>
      </c>
      <c r="K27" s="6">
        <v>9</v>
      </c>
      <c r="L27" s="6">
        <v>0</v>
      </c>
      <c r="M27" s="6">
        <v>0</v>
      </c>
      <c r="N27" s="6">
        <v>0</v>
      </c>
      <c r="O27" s="1"/>
      <c r="P27" s="1"/>
      <c r="Q27" s="1"/>
    </row>
    <row r="28" spans="1:17" ht="24" customHeight="1" x14ac:dyDescent="0.2">
      <c r="A28" s="19">
        <v>16</v>
      </c>
      <c r="B28" s="21" t="s">
        <v>82</v>
      </c>
      <c r="C28" s="21" t="s">
        <v>83</v>
      </c>
      <c r="D28" s="21" t="s">
        <v>34</v>
      </c>
      <c r="E28" s="21" t="s">
        <v>9</v>
      </c>
      <c r="F28" s="21" t="s">
        <v>91</v>
      </c>
      <c r="G28" s="22" t="s">
        <v>19</v>
      </c>
      <c r="H28" s="22" t="s">
        <v>19</v>
      </c>
      <c r="I28" s="22" t="s">
        <v>16</v>
      </c>
      <c r="J28" s="6">
        <v>31</v>
      </c>
      <c r="K28" s="6">
        <v>31</v>
      </c>
      <c r="L28" s="6">
        <v>0</v>
      </c>
      <c r="M28" s="6">
        <v>0</v>
      </c>
      <c r="N28" s="6">
        <v>0</v>
      </c>
      <c r="O28" s="1"/>
      <c r="P28" s="1"/>
      <c r="Q28" s="1"/>
    </row>
    <row r="29" spans="1:17" ht="27" customHeight="1" x14ac:dyDescent="0.2">
      <c r="A29" s="19">
        <v>17</v>
      </c>
      <c r="B29" s="21" t="s">
        <v>84</v>
      </c>
      <c r="C29" s="21" t="s">
        <v>85</v>
      </c>
      <c r="D29" s="21" t="s">
        <v>34</v>
      </c>
      <c r="E29" s="21" t="s">
        <v>9</v>
      </c>
      <c r="F29" s="21" t="s">
        <v>36</v>
      </c>
      <c r="G29" s="22" t="s">
        <v>19</v>
      </c>
      <c r="H29" s="22" t="s">
        <v>19</v>
      </c>
      <c r="I29" s="22" t="s">
        <v>16</v>
      </c>
      <c r="J29" s="6">
        <v>31</v>
      </c>
      <c r="K29" s="6">
        <v>31</v>
      </c>
      <c r="L29" s="6">
        <v>0</v>
      </c>
      <c r="M29" s="6">
        <v>0</v>
      </c>
      <c r="N29" s="6">
        <v>0</v>
      </c>
      <c r="O29" s="1"/>
      <c r="P29" s="1"/>
      <c r="Q29" s="1"/>
    </row>
    <row r="30" spans="1:17" ht="34.5" customHeight="1" x14ac:dyDescent="0.2">
      <c r="A30" s="19">
        <v>18</v>
      </c>
      <c r="B30" s="21" t="s">
        <v>86</v>
      </c>
      <c r="C30" s="37" t="s">
        <v>71</v>
      </c>
      <c r="D30" s="21" t="s">
        <v>34</v>
      </c>
      <c r="E30" s="21" t="s">
        <v>9</v>
      </c>
      <c r="F30" s="21" t="s">
        <v>92</v>
      </c>
      <c r="G30" s="22" t="s">
        <v>19</v>
      </c>
      <c r="H30" s="22" t="s">
        <v>19</v>
      </c>
      <c r="I30" s="22" t="s">
        <v>16</v>
      </c>
      <c r="J30" s="6">
        <v>31</v>
      </c>
      <c r="K30" s="6">
        <v>31</v>
      </c>
      <c r="L30" s="6">
        <v>0</v>
      </c>
      <c r="M30" s="6">
        <v>0</v>
      </c>
      <c r="N30" s="6">
        <v>0</v>
      </c>
      <c r="O30" s="1"/>
      <c r="P30" s="1"/>
      <c r="Q30" s="1"/>
    </row>
    <row r="31" spans="1:17" ht="34.5" customHeight="1" x14ac:dyDescent="0.2">
      <c r="A31" s="9"/>
      <c r="B31" s="9" t="s">
        <v>88</v>
      </c>
      <c r="C31" s="9"/>
      <c r="D31" s="9"/>
      <c r="E31" s="9"/>
      <c r="F31" s="9"/>
      <c r="G31" s="9"/>
      <c r="H31" s="9"/>
      <c r="I31" s="9"/>
      <c r="J31" s="9">
        <f>SUM(J26)</f>
        <v>40</v>
      </c>
      <c r="K31" s="9">
        <f t="shared" ref="K31:N31" si="3">SUM(K26)</f>
        <v>35</v>
      </c>
      <c r="L31" s="9">
        <f t="shared" si="3"/>
        <v>1</v>
      </c>
      <c r="M31" s="9">
        <f t="shared" si="3"/>
        <v>4</v>
      </c>
      <c r="N31" s="9">
        <f t="shared" si="3"/>
        <v>0</v>
      </c>
      <c r="O31" s="1"/>
      <c r="P31" s="1"/>
      <c r="Q31" s="1"/>
    </row>
    <row r="32" spans="1:17" ht="36" customHeight="1" x14ac:dyDescent="0.2">
      <c r="A32" s="28"/>
      <c r="B32" s="28" t="s">
        <v>89</v>
      </c>
      <c r="C32" s="28"/>
      <c r="D32" s="28"/>
      <c r="E32" s="28"/>
      <c r="F32" s="28"/>
      <c r="G32" s="28"/>
      <c r="H32" s="28"/>
      <c r="I32" s="28"/>
      <c r="J32" s="28">
        <f>SUM(J27:J30)</f>
        <v>102</v>
      </c>
      <c r="K32" s="28">
        <f t="shared" ref="K32:N32" si="4">SUM(K27:K30)</f>
        <v>102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1"/>
      <c r="P32" s="1"/>
      <c r="Q32" s="1"/>
    </row>
    <row r="33" spans="1:17" ht="15.75" hidden="1" customHeight="1" x14ac:dyDescent="0.2">
      <c r="A33" s="8">
        <v>21</v>
      </c>
      <c r="B33" s="28" t="s">
        <v>89</v>
      </c>
      <c r="C33" s="8"/>
      <c r="D33" s="28"/>
      <c r="E33" s="28"/>
      <c r="F33" s="28"/>
      <c r="G33" s="28"/>
      <c r="H33" s="28"/>
      <c r="I33" s="28"/>
      <c r="J33" s="28">
        <f t="shared" ref="J33:N33" si="5">SUM(J28:J31)</f>
        <v>133</v>
      </c>
      <c r="K33" s="28">
        <f t="shared" si="5"/>
        <v>128</v>
      </c>
      <c r="L33" s="28">
        <f t="shared" si="5"/>
        <v>1</v>
      </c>
      <c r="M33" s="28">
        <f t="shared" si="5"/>
        <v>4</v>
      </c>
      <c r="N33" s="28">
        <f t="shared" si="5"/>
        <v>0</v>
      </c>
      <c r="O33" s="1"/>
      <c r="P33" s="1"/>
      <c r="Q33" s="1"/>
    </row>
    <row r="34" spans="1:17" ht="15.75" customHeight="1" x14ac:dyDescent="0.2">
      <c r="A34" s="48"/>
      <c r="B34" s="50" t="s">
        <v>90</v>
      </c>
      <c r="C34" s="49"/>
      <c r="D34" s="43"/>
      <c r="E34" s="43"/>
      <c r="F34" s="43"/>
      <c r="G34" s="43"/>
      <c r="H34" s="43"/>
      <c r="I34" s="43"/>
      <c r="J34" s="43">
        <f>SUM(J31:J32)</f>
        <v>142</v>
      </c>
      <c r="K34" s="43">
        <f t="shared" ref="K34:N34" si="6">SUM(K31:K32)</f>
        <v>137</v>
      </c>
      <c r="L34" s="43">
        <f t="shared" si="6"/>
        <v>1</v>
      </c>
      <c r="M34" s="43">
        <f t="shared" si="6"/>
        <v>4</v>
      </c>
      <c r="N34" s="43">
        <f t="shared" si="6"/>
        <v>0</v>
      </c>
      <c r="O34" s="1"/>
      <c r="P34" s="1"/>
      <c r="Q34" s="1"/>
    </row>
    <row r="35" spans="1:17" ht="24" customHeight="1" x14ac:dyDescent="0.2">
      <c r="A35" s="55" t="s">
        <v>31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7"/>
      <c r="O35" s="1"/>
      <c r="P35" s="1"/>
      <c r="Q35" s="1"/>
    </row>
    <row r="36" spans="1:17" ht="24" customHeight="1" x14ac:dyDescent="0.2">
      <c r="A36" s="41">
        <v>19</v>
      </c>
      <c r="B36" s="42" t="s">
        <v>63</v>
      </c>
      <c r="C36" s="42" t="s">
        <v>61</v>
      </c>
      <c r="D36" s="42" t="s">
        <v>34</v>
      </c>
      <c r="E36" s="42" t="s">
        <v>9</v>
      </c>
      <c r="F36" s="42" t="s">
        <v>54</v>
      </c>
      <c r="G36" s="42" t="s">
        <v>19</v>
      </c>
      <c r="H36" s="42" t="s">
        <v>19</v>
      </c>
      <c r="I36" s="42" t="s">
        <v>11</v>
      </c>
      <c r="J36" s="41">
        <f>SUM(K36:N36)</f>
        <v>30</v>
      </c>
      <c r="K36" s="41">
        <v>25</v>
      </c>
      <c r="L36" s="41">
        <v>5</v>
      </c>
      <c r="M36" s="41">
        <v>0</v>
      </c>
      <c r="N36" s="41">
        <v>0</v>
      </c>
      <c r="O36" s="1"/>
      <c r="P36" s="1"/>
      <c r="Q36" s="1"/>
    </row>
    <row r="37" spans="1:17" ht="24" customHeight="1" x14ac:dyDescent="0.2">
      <c r="A37" s="31">
        <v>20</v>
      </c>
      <c r="B37" s="32" t="s">
        <v>59</v>
      </c>
      <c r="C37" s="33" t="s">
        <v>61</v>
      </c>
      <c r="D37" s="33" t="s">
        <v>43</v>
      </c>
      <c r="E37" s="33" t="s">
        <v>60</v>
      </c>
      <c r="F37" s="33" t="s">
        <v>52</v>
      </c>
      <c r="G37" s="33" t="s">
        <v>19</v>
      </c>
      <c r="H37" s="33" t="s">
        <v>15</v>
      </c>
      <c r="I37" s="33" t="s">
        <v>11</v>
      </c>
      <c r="J37" s="31">
        <v>5</v>
      </c>
      <c r="K37" s="31">
        <v>0</v>
      </c>
      <c r="L37" s="31">
        <v>0</v>
      </c>
      <c r="M37" s="31">
        <v>5</v>
      </c>
      <c r="N37" s="31">
        <v>0</v>
      </c>
      <c r="O37" s="1"/>
      <c r="P37" s="1"/>
      <c r="Q37" s="1"/>
    </row>
    <row r="38" spans="1:17" ht="24" customHeight="1" x14ac:dyDescent="0.2">
      <c r="A38" s="18">
        <v>21</v>
      </c>
      <c r="B38" s="25" t="s">
        <v>39</v>
      </c>
      <c r="C38" s="25" t="s">
        <v>20</v>
      </c>
      <c r="D38" s="25" t="s">
        <v>12</v>
      </c>
      <c r="E38" s="25" t="s">
        <v>13</v>
      </c>
      <c r="F38" s="25" t="s">
        <v>38</v>
      </c>
      <c r="G38" s="25" t="s">
        <v>19</v>
      </c>
      <c r="H38" s="25" t="s">
        <v>15</v>
      </c>
      <c r="I38" s="25" t="s">
        <v>11</v>
      </c>
      <c r="J38" s="18">
        <v>7</v>
      </c>
      <c r="K38" s="18">
        <v>0</v>
      </c>
      <c r="L38" s="18">
        <v>0</v>
      </c>
      <c r="M38" s="18">
        <v>0</v>
      </c>
      <c r="N38" s="18">
        <v>5</v>
      </c>
      <c r="O38" s="1"/>
      <c r="P38" s="1"/>
      <c r="Q38" s="1"/>
    </row>
    <row r="39" spans="1:17" ht="24" customHeight="1" x14ac:dyDescent="0.2">
      <c r="A39" s="31">
        <v>22</v>
      </c>
      <c r="B39" s="33" t="s">
        <v>76</v>
      </c>
      <c r="C39" s="33" t="s">
        <v>20</v>
      </c>
      <c r="D39" s="33" t="s">
        <v>12</v>
      </c>
      <c r="E39" s="33" t="s">
        <v>77</v>
      </c>
      <c r="F39" s="33" t="s">
        <v>78</v>
      </c>
      <c r="G39" s="33" t="s">
        <v>19</v>
      </c>
      <c r="H39" s="33" t="s">
        <v>15</v>
      </c>
      <c r="I39" s="33" t="s">
        <v>11</v>
      </c>
      <c r="J39" s="31">
        <v>8</v>
      </c>
      <c r="K39" s="31">
        <v>0</v>
      </c>
      <c r="L39" s="31">
        <v>0</v>
      </c>
      <c r="M39" s="31">
        <v>8</v>
      </c>
      <c r="N39" s="31">
        <v>0</v>
      </c>
      <c r="O39" s="1"/>
      <c r="P39" s="1"/>
      <c r="Q39" s="1"/>
    </row>
    <row r="40" spans="1:17" ht="24" customHeight="1" x14ac:dyDescent="0.2">
      <c r="A40" s="31">
        <v>23</v>
      </c>
      <c r="B40" s="33" t="s">
        <v>94</v>
      </c>
      <c r="C40" s="33" t="s">
        <v>20</v>
      </c>
      <c r="D40" s="33" t="s">
        <v>43</v>
      </c>
      <c r="E40" s="33" t="s">
        <v>93</v>
      </c>
      <c r="F40" s="33" t="s">
        <v>91</v>
      </c>
      <c r="G40" s="33" t="s">
        <v>10</v>
      </c>
      <c r="H40" s="33" t="s">
        <v>15</v>
      </c>
      <c r="I40" s="33" t="s">
        <v>11</v>
      </c>
      <c r="J40" s="31">
        <v>12</v>
      </c>
      <c r="K40" s="31">
        <v>0</v>
      </c>
      <c r="L40" s="31">
        <v>0</v>
      </c>
      <c r="M40" s="31">
        <v>8</v>
      </c>
      <c r="N40" s="31">
        <v>12</v>
      </c>
      <c r="O40" s="1"/>
      <c r="P40" s="1"/>
      <c r="Q40" s="1"/>
    </row>
    <row r="41" spans="1:17" ht="28.5" hidden="1" customHeight="1" x14ac:dyDescent="0.2">
      <c r="A41" s="18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"/>
      <c r="P41" s="1"/>
      <c r="Q41" s="1"/>
    </row>
    <row r="42" spans="1:17" ht="0.75" hidden="1" customHeight="1" x14ac:dyDescent="0.2">
      <c r="A42" s="18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"/>
      <c r="P42" s="1"/>
      <c r="Q42" s="1"/>
    </row>
    <row r="43" spans="1:17" ht="1.5" hidden="1" customHeight="1" x14ac:dyDescent="0.2">
      <c r="A43" s="18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"/>
      <c r="P43" s="1"/>
      <c r="Q43" s="1"/>
    </row>
    <row r="44" spans="1:17" ht="36" customHeight="1" x14ac:dyDescent="0.2">
      <c r="A44" s="10"/>
      <c r="B44" s="9" t="s">
        <v>32</v>
      </c>
      <c r="C44" s="10"/>
      <c r="D44" s="10"/>
      <c r="E44" s="10"/>
      <c r="F44" s="10"/>
      <c r="G44" s="10"/>
      <c r="H44" s="10"/>
      <c r="I44" s="10"/>
      <c r="J44" s="10">
        <f>SUM(J36:J40)</f>
        <v>62</v>
      </c>
      <c r="K44" s="10">
        <f>SUM(K36:K40)</f>
        <v>25</v>
      </c>
      <c r="L44" s="10">
        <f>SUM(L36:L40)</f>
        <v>5</v>
      </c>
      <c r="M44" s="10">
        <f>SUM(M36:M40)</f>
        <v>21</v>
      </c>
      <c r="N44" s="10">
        <f>SUM(N36:N40)</f>
        <v>17</v>
      </c>
      <c r="O44" s="1"/>
      <c r="P44" s="1"/>
      <c r="Q44" s="1"/>
    </row>
    <row r="45" spans="1:17" ht="36" customHeight="1" x14ac:dyDescent="0.2">
      <c r="A45" s="10"/>
      <c r="B45" s="9" t="s">
        <v>33</v>
      </c>
      <c r="C45" s="10"/>
      <c r="D45" s="10"/>
      <c r="E45" s="10"/>
      <c r="F45" s="10"/>
      <c r="G45" s="10"/>
      <c r="H45" s="10"/>
      <c r="I45" s="10"/>
      <c r="J45" s="10">
        <f>SUM(J44)</f>
        <v>62</v>
      </c>
      <c r="K45" s="10">
        <f t="shared" ref="K45:N45" si="7">SUM(K44)</f>
        <v>25</v>
      </c>
      <c r="L45" s="10">
        <f t="shared" si="7"/>
        <v>5</v>
      </c>
      <c r="M45" s="10">
        <f t="shared" si="7"/>
        <v>21</v>
      </c>
      <c r="N45" s="10">
        <f t="shared" si="7"/>
        <v>17</v>
      </c>
      <c r="O45" s="1"/>
      <c r="P45" s="1"/>
      <c r="Q45" s="1"/>
    </row>
    <row r="46" spans="1:17" ht="24" customHeight="1" x14ac:dyDescent="0.25">
      <c r="A46" s="29"/>
      <c r="B46" s="30" t="s">
        <v>16</v>
      </c>
      <c r="C46" s="30"/>
      <c r="D46" s="30"/>
      <c r="E46" s="30"/>
      <c r="F46" s="30"/>
      <c r="G46" s="30"/>
      <c r="H46" s="30"/>
      <c r="I46" s="30"/>
      <c r="J46" s="30">
        <f>SUM(J16,J32)</f>
        <v>114</v>
      </c>
      <c r="K46" s="30">
        <f>K16</f>
        <v>12</v>
      </c>
      <c r="L46" s="30">
        <f>L16</f>
        <v>0</v>
      </c>
      <c r="M46" s="30">
        <f>M16</f>
        <v>0</v>
      </c>
      <c r="N46" s="30">
        <f>N16</f>
        <v>0</v>
      </c>
    </row>
    <row r="47" spans="1:17" ht="24" customHeight="1" x14ac:dyDescent="0.25">
      <c r="A47" s="38"/>
      <c r="B47" s="39" t="s">
        <v>29</v>
      </c>
      <c r="C47" s="39"/>
      <c r="D47" s="39"/>
      <c r="E47" s="39"/>
      <c r="F47" s="39"/>
      <c r="G47" s="39"/>
      <c r="H47" s="39"/>
      <c r="I47" s="39"/>
      <c r="J47" s="39">
        <f>SUM(J17,J34,J36)</f>
        <v>309</v>
      </c>
      <c r="K47" s="39">
        <f>SUM(K36,K32,K17)</f>
        <v>274</v>
      </c>
      <c r="L47" s="39">
        <f>SUM(L36,L32,L17)</f>
        <v>7</v>
      </c>
      <c r="M47" s="39">
        <f>SUM(M36,M32,M17)</f>
        <v>0</v>
      </c>
      <c r="N47" s="39">
        <f>SUM(N36,N32,N17)</f>
        <v>0</v>
      </c>
    </row>
    <row r="48" spans="1:17" ht="24" customHeight="1" x14ac:dyDescent="0.25">
      <c r="A48" s="34"/>
      <c r="B48" s="35" t="s">
        <v>87</v>
      </c>
      <c r="C48" s="35"/>
      <c r="D48" s="35"/>
      <c r="E48" s="35"/>
      <c r="F48" s="35"/>
      <c r="G48" s="35"/>
      <c r="H48" s="35"/>
      <c r="I48" s="35"/>
      <c r="J48" s="35">
        <f>J37+J39</f>
        <v>13</v>
      </c>
      <c r="K48" s="35">
        <f t="shared" ref="K48:N48" si="8">SUM(K37,K40)</f>
        <v>0</v>
      </c>
      <c r="L48" s="35">
        <f t="shared" si="8"/>
        <v>0</v>
      </c>
      <c r="M48" s="35">
        <f t="shared" si="8"/>
        <v>13</v>
      </c>
      <c r="N48" s="35">
        <f t="shared" si="8"/>
        <v>12</v>
      </c>
    </row>
    <row r="49" spans="1:16" ht="24" customHeight="1" x14ac:dyDescent="0.25">
      <c r="A49" s="40"/>
      <c r="B49" s="36" t="s">
        <v>30</v>
      </c>
      <c r="C49" s="36"/>
      <c r="D49" s="36"/>
      <c r="E49" s="36"/>
      <c r="F49" s="36"/>
      <c r="G49" s="36"/>
      <c r="H49" s="36"/>
      <c r="I49" s="36"/>
      <c r="J49" s="36">
        <f>J24+J38+J40</f>
        <v>62</v>
      </c>
      <c r="K49" s="36">
        <f>SUM(K23,K38)</f>
        <v>0</v>
      </c>
      <c r="L49" s="36">
        <f>SUM(L23,L38)</f>
        <v>1</v>
      </c>
      <c r="M49" s="36">
        <f>SUM(M23,M38)</f>
        <v>7</v>
      </c>
      <c r="N49" s="36">
        <f>SUM(N23,N38)</f>
        <v>40</v>
      </c>
      <c r="P49" s="1"/>
    </row>
    <row r="50" spans="1:16" ht="24" customHeight="1" x14ac:dyDescent="0.25">
      <c r="A50" s="10"/>
      <c r="B50" s="12" t="s">
        <v>25</v>
      </c>
      <c r="C50" s="12"/>
      <c r="D50" s="12"/>
      <c r="E50" s="12"/>
      <c r="F50" s="12"/>
      <c r="G50" s="12"/>
      <c r="H50" s="12"/>
      <c r="I50" s="12"/>
      <c r="J50" s="12">
        <f>SUM(J47:J49)</f>
        <v>384</v>
      </c>
      <c r="K50" s="12">
        <f>SUM(K44+K47+K49)</f>
        <v>299</v>
      </c>
      <c r="L50" s="12">
        <f>SUM(L44+L47+L49)</f>
        <v>13</v>
      </c>
      <c r="M50" s="12">
        <f>SUM(M44+M47+M49)</f>
        <v>28</v>
      </c>
      <c r="N50" s="12">
        <f>SUM(N44+N47+N49)</f>
        <v>57</v>
      </c>
      <c r="P50" s="1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6" x14ac:dyDescent="0.2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6" x14ac:dyDescent="0.2">
      <c r="B53" s="54" t="s">
        <v>44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6" ht="18" x14ac:dyDescent="0.2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</row>
    <row r="55" spans="1:16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6" x14ac:dyDescent="0.2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6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6" x14ac:dyDescent="0.2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6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</sheetData>
  <mergeCells count="8">
    <mergeCell ref="C1:L1"/>
    <mergeCell ref="B58:N58"/>
    <mergeCell ref="B54:N54"/>
    <mergeCell ref="B53:N53"/>
    <mergeCell ref="B52:N52"/>
    <mergeCell ref="A35:N35"/>
    <mergeCell ref="A5:N5"/>
    <mergeCell ref="A25:N25"/>
  </mergeCells>
  <phoneticPr fontId="0" type="noConversion"/>
  <pageMargins left="0.25" right="0.25" top="0.33" bottom="0.28999999999999998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Лист4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2016-12-20T11:57:15Z</cp:lastPrinted>
  <dcterms:created xsi:type="dcterms:W3CDTF">1996-10-08T23:32:33Z</dcterms:created>
  <dcterms:modified xsi:type="dcterms:W3CDTF">2017-04-04T07:15:32Z</dcterms:modified>
</cp:coreProperties>
</file>